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0"/>
  </bookViews>
  <sheets>
    <sheet name="ФК РЗ  и ПРЗ декабрь 2006г" sheetId="1" r:id="rId1"/>
  </sheets>
  <definedNames>
    <definedName name="Excel_BuiltIn_Print_Titles_1">'ФК РЗ  и ПРЗ декабрь 2006г'!$14:$14</definedName>
  </definedNames>
  <calcPr fullCalcOnLoad="1"/>
</workbook>
</file>

<file path=xl/sharedStrings.xml><?xml version="1.0" encoding="utf-8"?>
<sst xmlns="http://schemas.openxmlformats.org/spreadsheetml/2006/main" count="102" uniqueCount="64">
  <si>
    <t>Наименование</t>
  </si>
  <si>
    <t>РЗ</t>
  </si>
  <si>
    <t>ПРЗ</t>
  </si>
  <si>
    <t>% исполнения</t>
  </si>
  <si>
    <t>Всего</t>
  </si>
  <si>
    <t>Общегосударственные расходы</t>
  </si>
  <si>
    <t>01</t>
  </si>
  <si>
    <t>Функционирование высшего должностного лица субъекта Российской Федерации и органа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</si>
  <si>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</si>
  <si>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</si>
  <si>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</t>
  </si>
  <si>
    <t>04</t>
  </si>
  <si>
    <t>Резервные фонды</t>
  </si>
  <si>
    <t>12</t>
  </si>
  <si>
    <t xml:space="preserve">Другие общегосударственные вопросы </t>
  </si>
  <si>
    <t>14</t>
  </si>
  <si>
    <t>Национальная экономика</t>
  </si>
  <si>
    <t>08</t>
  </si>
  <si>
    <t>Другие вопросы в области национальной экономики</t>
  </si>
  <si>
    <t>Жилищно-коммунальное хозяйство</t>
  </si>
  <si>
    <t>05</t>
  </si>
  <si>
    <t>Культура</t>
  </si>
  <si>
    <t>10</t>
  </si>
  <si>
    <t>Социальная политика</t>
  </si>
  <si>
    <t>07</t>
  </si>
  <si>
    <t>Обеспечение проведения выборов и референдумов</t>
  </si>
  <si>
    <t>Коммунальное хозяйство</t>
  </si>
  <si>
    <t>Жилищное хозяйство</t>
  </si>
  <si>
    <t>11</t>
  </si>
  <si>
    <t>13</t>
  </si>
  <si>
    <t>Культура и кинематография</t>
  </si>
  <si>
    <t>Другие вопросы в области культуры, кинематографии</t>
  </si>
  <si>
    <t>00</t>
  </si>
  <si>
    <t>Физическая культура и спорт</t>
  </si>
  <si>
    <t>Физическая культура</t>
  </si>
  <si>
    <t>Пенсионное обеспечение</t>
  </si>
  <si>
    <t>Национальная безопасность и правоохранительная деятельность</t>
  </si>
  <si>
    <t>09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</si>
  <si>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</si>
  <si>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</si>
  <si>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Дорожное хозяйство (дорожные фонды)</t>
  </si>
  <si>
    <t>0</t>
  </si>
  <si>
    <t>Национальная оборона</t>
  </si>
  <si>
    <t>Расходы на осуществление первичного воинского учета на территориях, где отсутствуют военные комиссариаты</t>
  </si>
  <si>
    <t>Приложение  3</t>
  </si>
  <si>
    <t>3796,9</t>
  </si>
  <si>
    <t>1672,4</t>
  </si>
  <si>
    <t>241,6</t>
  </si>
  <si>
    <t>1364,3</t>
  </si>
  <si>
    <t>309,1</t>
  </si>
  <si>
    <t>3374,6</t>
  </si>
  <si>
    <t xml:space="preserve">Иные межбюджетные трансферты общего характера бюджетамбюджетной системы Российской Федерации </t>
  </si>
  <si>
    <t xml:space="preserve">Иные межбюджетные трансферты </t>
  </si>
  <si>
    <t>73,4</t>
  </si>
  <si>
    <t>60,8</t>
  </si>
  <si>
    <t>1220,2</t>
  </si>
  <si>
    <t>Сельское хозяйство и рыболовство</t>
  </si>
  <si>
    <t>335</t>
  </si>
  <si>
    <t>1948,7</t>
  </si>
  <si>
    <t>Распределение расходов бюджета муниципального образования " Сергиевское сельское поселение" за 2021 год по разделам и подразделам функциональной классификации  расходов бюджетов Российской Федерации</t>
  </si>
  <si>
    <t>бюджет  2021                       года    первоначальный                       ( тысяч рублей)</t>
  </si>
  <si>
    <t>Уточненный бюджет    2021г</t>
  </si>
  <si>
    <t>фактическое исполнение за  2021г.</t>
  </si>
  <si>
    <t>к Решению СНД  № 41    от 19 мая 2022г.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</si>
</sst>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4" fontId="5" fillId="0" borderId="17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/>
    </xf>
    <xf numFmtId="164" fontId="2" fillId="0" borderId="15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9" fontId="3" fillId="0" borderId="15" xfId="58" applyNumberFormat="1" applyFont="1" applyFill="1" applyBorder="1" applyAlignment="1" applyProtection="1">
      <alignment/>
      <protection/>
    </xf>
    <xf numFmtId="164" fontId="5" fillId="0" borderId="20" xfId="0" applyNumberFormat="1" applyFont="1" applyBorder="1" applyAlignment="1">
      <alignment/>
    </xf>
    <xf numFmtId="0" fontId="2" fillId="0" borderId="21" xfId="0" applyFont="1" applyBorder="1" applyAlignment="1">
      <alignment vertical="center" wrapText="1"/>
    </xf>
    <xf numFmtId="49" fontId="2" fillId="0" borderId="22" xfId="58" applyNumberFormat="1" applyFont="1" applyFill="1" applyBorder="1" applyAlignment="1" applyProtection="1">
      <alignment/>
      <protection/>
    </xf>
    <xf numFmtId="49" fontId="2" fillId="0" borderId="22" xfId="0" applyNumberFormat="1" applyFont="1" applyBorder="1" applyAlignment="1">
      <alignment/>
    </xf>
    <xf numFmtId="164" fontId="2" fillId="0" borderId="23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2" fillId="0" borderId="24" xfId="0" applyNumberFormat="1" applyFont="1" applyBorder="1" applyAlignment="1">
      <alignment horizontal="right"/>
    </xf>
    <xf numFmtId="164" fontId="6" fillId="0" borderId="24" xfId="0" applyNumberFormat="1" applyFont="1" applyBorder="1" applyAlignment="1">
      <alignment/>
    </xf>
    <xf numFmtId="0" fontId="2" fillId="0" borderId="25" xfId="0" applyFont="1" applyBorder="1" applyAlignment="1">
      <alignment vertical="center" wrapText="1"/>
    </xf>
    <xf numFmtId="49" fontId="2" fillId="0" borderId="24" xfId="0" applyNumberFormat="1" applyFont="1" applyBorder="1" applyAlignment="1">
      <alignment/>
    </xf>
    <xf numFmtId="16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/>
    </xf>
    <xf numFmtId="164" fontId="2" fillId="0" borderId="27" xfId="0" applyNumberFormat="1" applyFont="1" applyBorder="1" applyAlignment="1">
      <alignment horizontal="right"/>
    </xf>
    <xf numFmtId="164" fontId="6" fillId="0" borderId="27" xfId="0" applyNumberFormat="1" applyFont="1" applyBorder="1" applyAlignment="1">
      <alignment/>
    </xf>
    <xf numFmtId="16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vertical="center" wrapText="1"/>
    </xf>
    <xf numFmtId="164" fontId="0" fillId="0" borderId="0" xfId="0" applyNumberFormat="1" applyBorder="1" applyAlignment="1">
      <alignment/>
    </xf>
    <xf numFmtId="0" fontId="2" fillId="0" borderId="2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49" fontId="3" fillId="0" borderId="31" xfId="0" applyNumberFormat="1" applyFont="1" applyBorder="1" applyAlignment="1">
      <alignment/>
    </xf>
    <xf numFmtId="164" fontId="3" fillId="0" borderId="32" xfId="0" applyNumberFormat="1" applyFont="1" applyBorder="1" applyAlignment="1">
      <alignment horizontal="right"/>
    </xf>
    <xf numFmtId="0" fontId="3" fillId="0" borderId="31" xfId="0" applyFont="1" applyBorder="1" applyAlignment="1">
      <alignment horizontal="left"/>
    </xf>
    <xf numFmtId="164" fontId="2" fillId="0" borderId="33" xfId="0" applyNumberFormat="1" applyFont="1" applyBorder="1" applyAlignment="1">
      <alignment horizontal="right"/>
    </xf>
    <xf numFmtId="0" fontId="2" fillId="0" borderId="33" xfId="0" applyFont="1" applyBorder="1" applyAlignment="1">
      <alignment vertical="center" wrapText="1"/>
    </xf>
    <xf numFmtId="164" fontId="6" fillId="0" borderId="34" xfId="0" applyNumberFormat="1" applyFont="1" applyBorder="1" applyAlignment="1">
      <alignment/>
    </xf>
    <xf numFmtId="164" fontId="2" fillId="0" borderId="35" xfId="0" applyNumberFormat="1" applyFont="1" applyBorder="1" applyAlignment="1">
      <alignment horizontal="right"/>
    </xf>
    <xf numFmtId="0" fontId="2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49" fontId="2" fillId="0" borderId="19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7" xfId="0" applyFont="1" applyBorder="1" applyAlignment="1">
      <alignment/>
    </xf>
    <xf numFmtId="0" fontId="3" fillId="0" borderId="38" xfId="0" applyFont="1" applyBorder="1" applyAlignment="1">
      <alignment/>
    </xf>
    <xf numFmtId="49" fontId="2" fillId="0" borderId="39" xfId="0" applyNumberFormat="1" applyFont="1" applyBorder="1" applyAlignment="1">
      <alignment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49" fontId="2" fillId="0" borderId="37" xfId="0" applyNumberFormat="1" applyFont="1" applyBorder="1" applyAlignment="1">
      <alignment/>
    </xf>
    <xf numFmtId="49" fontId="2" fillId="0" borderId="33" xfId="0" applyNumberFormat="1" applyFont="1" applyBorder="1" applyAlignment="1">
      <alignment/>
    </xf>
    <xf numFmtId="0" fontId="2" fillId="0" borderId="42" xfId="0" applyFont="1" applyBorder="1" applyAlignment="1">
      <alignment vertical="center" wrapText="1"/>
    </xf>
    <xf numFmtId="49" fontId="2" fillId="0" borderId="43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33" xfId="0" applyNumberFormat="1" applyFont="1" applyBorder="1" applyAlignment="1">
      <alignment horizontal="right"/>
    </xf>
    <xf numFmtId="0" fontId="2" fillId="0" borderId="37" xfId="0" applyFont="1" applyBorder="1" applyAlignment="1">
      <alignment vertical="center" wrapText="1"/>
    </xf>
    <xf numFmtId="0" fontId="2" fillId="0" borderId="44" xfId="0" applyFont="1" applyBorder="1" applyAlignment="1">
      <alignment horizontal="left"/>
    </xf>
    <xf numFmtId="49" fontId="2" fillId="0" borderId="45" xfId="0" applyNumberFormat="1" applyFont="1" applyBorder="1" applyAlignment="1">
      <alignment/>
    </xf>
    <xf numFmtId="164" fontId="2" fillId="0" borderId="46" xfId="0" applyNumberFormat="1" applyFont="1" applyBorder="1" applyAlignment="1">
      <alignment horizontal="right"/>
    </xf>
    <xf numFmtId="164" fontId="2" fillId="0" borderId="45" xfId="0" applyNumberFormat="1" applyFont="1" applyBorder="1" applyAlignment="1">
      <alignment horizontal="right"/>
    </xf>
    <xf numFmtId="0" fontId="2" fillId="0" borderId="43" xfId="0" applyFont="1" applyBorder="1" applyAlignment="1">
      <alignment/>
    </xf>
    <xf numFmtId="49" fontId="2" fillId="0" borderId="43" xfId="0" applyNumberFormat="1" applyFont="1" applyBorder="1" applyAlignment="1">
      <alignment/>
    </xf>
    <xf numFmtId="0" fontId="7" fillId="0" borderId="43" xfId="0" applyFont="1" applyBorder="1" applyAlignment="1">
      <alignment/>
    </xf>
    <xf numFmtId="49" fontId="3" fillId="0" borderId="39" xfId="0" applyNumberFormat="1" applyFont="1" applyBorder="1" applyAlignment="1">
      <alignment/>
    </xf>
    <xf numFmtId="0" fontId="2" fillId="0" borderId="37" xfId="0" applyFont="1" applyBorder="1" applyAlignment="1">
      <alignment wrapText="1"/>
    </xf>
    <xf numFmtId="0" fontId="2" fillId="0" borderId="37" xfId="0" applyFont="1" applyBorder="1" applyAlignment="1">
      <alignment horizontal="left" wrapText="1"/>
    </xf>
    <xf numFmtId="49" fontId="2" fillId="0" borderId="37" xfId="0" applyNumberFormat="1" applyFont="1" applyBorder="1" applyAlignment="1">
      <alignment wrapText="1"/>
    </xf>
    <xf numFmtId="164" fontId="2" fillId="0" borderId="37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/>
    </xf>
    <xf numFmtId="164" fontId="6" fillId="0" borderId="35" xfId="0" applyNumberFormat="1" applyFont="1" applyBorder="1" applyAlignment="1">
      <alignment/>
    </xf>
    <xf numFmtId="0" fontId="3" fillId="0" borderId="32" xfId="0" applyFont="1" applyBorder="1" applyAlignment="1">
      <alignment/>
    </xf>
    <xf numFmtId="164" fontId="3" fillId="0" borderId="47" xfId="0" applyNumberFormat="1" applyFont="1" applyBorder="1" applyAlignment="1">
      <alignment horizontal="right"/>
    </xf>
    <xf numFmtId="164" fontId="5" fillId="0" borderId="48" xfId="0" applyNumberFormat="1" applyFont="1" applyBorder="1" applyAlignment="1">
      <alignment/>
    </xf>
    <xf numFmtId="2" fontId="2" fillId="0" borderId="37" xfId="0" applyNumberFormat="1" applyFont="1" applyBorder="1" applyAlignment="1">
      <alignment wrapText="1"/>
    </xf>
    <xf numFmtId="164" fontId="6" fillId="0" borderId="42" xfId="0" applyNumberFormat="1" applyFont="1" applyBorder="1" applyAlignment="1">
      <alignment/>
    </xf>
    <xf numFmtId="0" fontId="4" fillId="0" borderId="0" xfId="0" applyFont="1" applyAlignment="1">
      <alignment/>
    </xf>
    <xf numFmtId="164" fontId="5" fillId="0" borderId="36" xfId="0" applyNumberFormat="1" applyFont="1" applyBorder="1" applyAlignment="1">
      <alignment/>
    </xf>
    <xf numFmtId="49" fontId="2" fillId="0" borderId="23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right"/>
    </xf>
    <xf numFmtId="2" fontId="2" fillId="0" borderId="37" xfId="0" applyNumberFormat="1" applyFont="1" applyBorder="1" applyAlignment="1">
      <alignment/>
    </xf>
    <xf numFmtId="2" fontId="3" fillId="0" borderId="49" xfId="0" applyNumberFormat="1" applyFont="1" applyBorder="1" applyAlignment="1">
      <alignment horizontal="right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wrapText="1"/>
    </xf>
    <xf numFmtId="49" fontId="2" fillId="0" borderId="24" xfId="0" applyNumberFormat="1" applyFont="1" applyFill="1" applyBorder="1" applyAlignment="1">
      <alignment horizontal="right"/>
    </xf>
    <xf numFmtId="0" fontId="2" fillId="0" borderId="50" xfId="0" applyFont="1" applyBorder="1" applyAlignment="1">
      <alignment/>
    </xf>
    <xf numFmtId="164" fontId="2" fillId="0" borderId="5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164" fontId="6" fillId="0" borderId="33" xfId="0" applyNumberFormat="1" applyFont="1" applyBorder="1" applyAlignment="1">
      <alignment/>
    </xf>
    <xf numFmtId="164" fontId="2" fillId="0" borderId="43" xfId="0" applyNumberFormat="1" applyFont="1" applyBorder="1" applyAlignment="1">
      <alignment horizontal="right"/>
    </xf>
    <xf numFmtId="49" fontId="3" fillId="0" borderId="52" xfId="0" applyNumberFormat="1" applyFont="1" applyBorder="1" applyAlignment="1">
      <alignment horizontal="right"/>
    </xf>
    <xf numFmtId="49" fontId="2" fillId="0" borderId="53" xfId="0" applyNumberFormat="1" applyFont="1" applyBorder="1" applyAlignment="1">
      <alignment/>
    </xf>
    <xf numFmtId="164" fontId="2" fillId="0" borderId="53" xfId="0" applyNumberFormat="1" applyFont="1" applyBorder="1" applyAlignment="1">
      <alignment horizontal="right"/>
    </xf>
    <xf numFmtId="164" fontId="6" fillId="0" borderId="54" xfId="0" applyNumberFormat="1" applyFont="1" applyBorder="1" applyAlignment="1">
      <alignment/>
    </xf>
    <xf numFmtId="49" fontId="2" fillId="0" borderId="37" xfId="0" applyNumberFormat="1" applyFont="1" applyBorder="1" applyAlignment="1">
      <alignment horizontal="right"/>
    </xf>
    <xf numFmtId="49" fontId="3" fillId="0" borderId="55" xfId="0" applyNumberFormat="1" applyFont="1" applyBorder="1" applyAlignment="1">
      <alignment/>
    </xf>
    <xf numFmtId="49" fontId="3" fillId="0" borderId="56" xfId="0" applyNumberFormat="1" applyFont="1" applyBorder="1" applyAlignment="1">
      <alignment horizontal="right"/>
    </xf>
    <xf numFmtId="49" fontId="2" fillId="0" borderId="36" xfId="0" applyNumberFormat="1" applyFont="1" applyBorder="1" applyAlignment="1">
      <alignment/>
    </xf>
    <xf numFmtId="164" fontId="3" fillId="0" borderId="57" xfId="0" applyNumberFormat="1" applyFont="1" applyBorder="1" applyAlignment="1">
      <alignment horizontal="right"/>
    </xf>
    <xf numFmtId="164" fontId="5" fillId="0" borderId="58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164" fontId="3" fillId="0" borderId="59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49" fontId="3" fillId="0" borderId="60" xfId="0" applyNumberFormat="1" applyFont="1" applyBorder="1" applyAlignment="1">
      <alignment/>
    </xf>
    <xf numFmtId="2" fontId="2" fillId="0" borderId="40" xfId="0" applyNumberFormat="1" applyFont="1" applyBorder="1" applyAlignment="1">
      <alignment wrapText="1"/>
    </xf>
    <xf numFmtId="164" fontId="5" fillId="0" borderId="61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right"/>
    </xf>
    <xf numFmtId="0" fontId="3" fillId="0" borderId="29" xfId="0" applyFont="1" applyBorder="1" applyAlignment="1">
      <alignment vertical="center" wrapText="1"/>
    </xf>
    <xf numFmtId="49" fontId="3" fillId="0" borderId="27" xfId="0" applyNumberFormat="1" applyFont="1" applyBorder="1" applyAlignment="1">
      <alignment/>
    </xf>
    <xf numFmtId="164" fontId="3" fillId="0" borderId="28" xfId="0" applyNumberFormat="1" applyFont="1" applyBorder="1" applyAlignment="1">
      <alignment horizontal="right"/>
    </xf>
    <xf numFmtId="164" fontId="5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 horizontal="right"/>
    </xf>
    <xf numFmtId="0" fontId="5" fillId="0" borderId="35" xfId="0" applyFont="1" applyBorder="1" applyAlignment="1">
      <alignment/>
    </xf>
    <xf numFmtId="0" fontId="2" fillId="0" borderId="35" xfId="0" applyFont="1" applyBorder="1" applyAlignment="1">
      <alignment horizontal="left"/>
    </xf>
    <xf numFmtId="2" fontId="3" fillId="0" borderId="32" xfId="0" applyNumberFormat="1" applyFont="1" applyBorder="1" applyAlignment="1">
      <alignment horizontal="right"/>
    </xf>
    <xf numFmtId="2" fontId="2" fillId="0" borderId="35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5"/>
  <sheetViews>
    <sheetView tabSelected="1" zoomScale="90" zoomScaleNormal="90" zoomScalePageLayoutView="0" workbookViewId="0" topLeftCell="A1">
      <selection activeCell="D3" sqref="D3:G3"/>
    </sheetView>
  </sheetViews>
  <sheetFormatPr defaultColWidth="8.75390625" defaultRowHeight="12.75"/>
  <cols>
    <col min="1" max="1" width="85.00390625" style="0" customWidth="1"/>
    <col min="2" max="2" width="14.125" style="0" customWidth="1"/>
    <col min="3" max="3" width="11.75390625" style="0" customWidth="1"/>
    <col min="4" max="4" width="16.875" style="0" customWidth="1"/>
    <col min="5" max="5" width="14.125" style="0" customWidth="1"/>
    <col min="6" max="6" width="15.125" style="0" customWidth="1"/>
    <col min="7" max="7" width="14.125" style="0" customWidth="1"/>
    <col min="8" max="8" width="11.375" style="0" customWidth="1"/>
    <col min="9" max="9" width="8.75390625" style="0" customWidth="1"/>
    <col min="10" max="10" width="11.375" style="0" customWidth="1"/>
  </cols>
  <sheetData>
    <row r="2" spans="4:7" ht="18.75">
      <c r="D2" s="1"/>
      <c r="E2" s="2" t="s">
        <v>44</v>
      </c>
      <c r="F2" s="1"/>
      <c r="G2" s="1"/>
    </row>
    <row r="3" spans="4:7" ht="18.75">
      <c r="D3" s="128" t="s">
        <v>63</v>
      </c>
      <c r="E3" s="129"/>
      <c r="F3" s="129"/>
      <c r="G3" s="129"/>
    </row>
    <row r="4" spans="2:7" ht="18.75">
      <c r="B4" s="2"/>
      <c r="C4" s="2"/>
      <c r="D4" s="128"/>
      <c r="E4" s="129"/>
      <c r="F4" s="129"/>
      <c r="G4" s="1"/>
    </row>
    <row r="5" spans="2:7" ht="18.75">
      <c r="B5" s="2"/>
      <c r="C5" s="2"/>
      <c r="D5" s="1"/>
      <c r="E5" s="1"/>
      <c r="F5" s="1"/>
      <c r="G5" s="1"/>
    </row>
    <row r="6" spans="2:7" ht="18.75">
      <c r="B6" s="2"/>
      <c r="C6" s="2"/>
      <c r="D6" s="1"/>
      <c r="E6" s="1"/>
      <c r="F6" s="1"/>
      <c r="G6" s="1"/>
    </row>
    <row r="10" spans="2:6" ht="3" customHeight="1">
      <c r="B10" s="3"/>
      <c r="C10" s="3"/>
      <c r="D10" s="3"/>
      <c r="E10" s="3"/>
      <c r="F10" s="3"/>
    </row>
    <row r="11" spans="1:6" ht="54.75" customHeight="1">
      <c r="A11" s="127" t="s">
        <v>59</v>
      </c>
      <c r="B11" s="127"/>
      <c r="C11" s="127"/>
      <c r="D11" s="127"/>
      <c r="E11" s="4"/>
      <c r="F11" s="4"/>
    </row>
    <row r="14" spans="1:7" ht="90" customHeight="1">
      <c r="A14" s="89" t="s">
        <v>0</v>
      </c>
      <c r="B14" s="90" t="s">
        <v>1</v>
      </c>
      <c r="C14" s="91" t="s">
        <v>2</v>
      </c>
      <c r="D14" s="92" t="s">
        <v>60</v>
      </c>
      <c r="E14" s="92" t="s">
        <v>61</v>
      </c>
      <c r="F14" s="92" t="s">
        <v>62</v>
      </c>
      <c r="G14" s="93" t="s">
        <v>3</v>
      </c>
    </row>
    <row r="15" spans="1:7" ht="19.5" thickBot="1">
      <c r="A15" s="5">
        <v>1</v>
      </c>
      <c r="B15" s="6">
        <v>2</v>
      </c>
      <c r="C15" s="6">
        <v>3</v>
      </c>
      <c r="D15" s="7">
        <v>4</v>
      </c>
      <c r="E15" s="8">
        <v>5</v>
      </c>
      <c r="F15" s="8">
        <v>6</v>
      </c>
      <c r="G15" s="9">
        <v>7</v>
      </c>
    </row>
    <row r="16" spans="1:8" ht="19.5" thickBot="1">
      <c r="A16" s="10" t="s">
        <v>4</v>
      </c>
      <c r="B16" s="11"/>
      <c r="C16" s="12"/>
      <c r="D16" s="88">
        <f>D18+D25+D28+D32+D36+D41+D45+D48+D51</f>
        <v>10911.06</v>
      </c>
      <c r="E16" s="88">
        <f>E18+E25+E28+E32+E36+E41+E45+E48+E51</f>
        <v>13060.4</v>
      </c>
      <c r="F16" s="88">
        <f>F18+F25+F28+F32+F36+F41+F45+F48+F51</f>
        <v>12855.199999999999</v>
      </c>
      <c r="G16" s="13">
        <f>IF(E16&lt;&gt;0,F16/E16*100,0)</f>
        <v>98.42883832041896</v>
      </c>
      <c r="H16" s="14"/>
    </row>
    <row r="17" spans="1:8" ht="19.5" thickBot="1">
      <c r="A17" s="15"/>
      <c r="B17" s="16"/>
      <c r="C17" s="16"/>
      <c r="D17" s="17"/>
      <c r="E17" s="17"/>
      <c r="F17" s="17"/>
      <c r="G17" s="13"/>
      <c r="H17" s="18"/>
    </row>
    <row r="18" spans="1:8" ht="19.5" thickBot="1">
      <c r="A18" s="10" t="s">
        <v>5</v>
      </c>
      <c r="B18" s="19" t="s">
        <v>6</v>
      </c>
      <c r="C18" s="12"/>
      <c r="D18" s="88">
        <f>D19+D20+D21+D22+D23</f>
        <v>6251.9</v>
      </c>
      <c r="E18" s="88">
        <f>E19+E20+E21+E23</f>
        <v>6906</v>
      </c>
      <c r="F18" s="88">
        <f>F19+F20+F21+F23</f>
        <v>6703.300000000001</v>
      </c>
      <c r="G18" s="20">
        <f>IF(E18&lt;&gt;0,F18/E18*100,0)</f>
        <v>97.06487112655662</v>
      </c>
      <c r="H18" s="14"/>
    </row>
    <row r="19" spans="1:8" ht="37.5">
      <c r="A19" s="21" t="s">
        <v>7</v>
      </c>
      <c r="B19" s="22" t="s">
        <v>6</v>
      </c>
      <c r="C19" s="23" t="s">
        <v>8</v>
      </c>
      <c r="D19" s="25">
        <v>939.3</v>
      </c>
      <c r="E19" s="25">
        <v>1069.5</v>
      </c>
      <c r="F19" s="24">
        <v>1065.9</v>
      </c>
      <c r="G19" s="26">
        <f>IF(E19&lt;&gt;0,F19/E19*100,0)</f>
        <v>99.66339410939692</v>
      </c>
      <c r="H19" s="27"/>
    </row>
    <row r="20" spans="1:8" ht="37.5">
      <c r="A20" s="30" t="s">
        <v>10</v>
      </c>
      <c r="B20" s="31" t="s">
        <v>6</v>
      </c>
      <c r="C20" s="31" t="s">
        <v>11</v>
      </c>
      <c r="D20" s="28">
        <v>3931.6</v>
      </c>
      <c r="E20" s="28">
        <v>3996</v>
      </c>
      <c r="F20" s="85" t="s">
        <v>45</v>
      </c>
      <c r="G20" s="29">
        <f>IF(E20&lt;&gt;0,F20/E20*100,0)</f>
        <v>95.01751751751752</v>
      </c>
      <c r="H20" s="27"/>
    </row>
    <row r="21" spans="1:8" ht="18.75">
      <c r="A21" s="30" t="s">
        <v>25</v>
      </c>
      <c r="B21" s="31" t="s">
        <v>6</v>
      </c>
      <c r="C21" s="31" t="s">
        <v>24</v>
      </c>
      <c r="D21" s="28">
        <v>100</v>
      </c>
      <c r="E21" s="28">
        <v>168.1</v>
      </c>
      <c r="F21" s="24">
        <v>168.1</v>
      </c>
      <c r="G21" s="29">
        <f>IF(E21&lt;&gt;0,F21/E21*100,0)</f>
        <v>100</v>
      </c>
      <c r="H21" s="27"/>
    </row>
    <row r="22" spans="1:8" ht="18.75">
      <c r="A22" s="30" t="s">
        <v>12</v>
      </c>
      <c r="B22" s="31" t="s">
        <v>6</v>
      </c>
      <c r="C22" s="31" t="s">
        <v>28</v>
      </c>
      <c r="D22" s="94" t="s">
        <v>54</v>
      </c>
      <c r="E22" s="94"/>
      <c r="F22" s="24"/>
      <c r="G22" s="29">
        <v>0</v>
      </c>
      <c r="H22" s="27"/>
    </row>
    <row r="23" spans="1:8" ht="18.75">
      <c r="A23" s="30" t="s">
        <v>14</v>
      </c>
      <c r="B23" s="31" t="s">
        <v>6</v>
      </c>
      <c r="C23" s="31" t="s">
        <v>29</v>
      </c>
      <c r="D23" s="86" t="s">
        <v>55</v>
      </c>
      <c r="E23" s="86" t="s">
        <v>46</v>
      </c>
      <c r="F23" s="32">
        <v>1672.4</v>
      </c>
      <c r="G23" s="29">
        <f>IF(E23&lt;&gt;0,F23/E23*100,0)</f>
        <v>100</v>
      </c>
      <c r="H23" s="27"/>
    </row>
    <row r="24" spans="1:8" ht="18.75">
      <c r="A24" s="37"/>
      <c r="B24" s="33"/>
      <c r="C24" s="33"/>
      <c r="D24" s="117"/>
      <c r="E24" s="117"/>
      <c r="F24" s="36"/>
      <c r="G24" s="35"/>
      <c r="H24" s="27"/>
    </row>
    <row r="25" spans="1:8" ht="18.75">
      <c r="A25" s="118" t="s">
        <v>42</v>
      </c>
      <c r="B25" s="119" t="s">
        <v>8</v>
      </c>
      <c r="C25" s="119" t="s">
        <v>9</v>
      </c>
      <c r="D25" s="122" t="str">
        <f>D26</f>
        <v>241,6</v>
      </c>
      <c r="E25" s="122" t="str">
        <f>E26</f>
        <v>241,6</v>
      </c>
      <c r="F25" s="120">
        <f>F26</f>
        <v>241.6</v>
      </c>
      <c r="G25" s="121">
        <v>100</v>
      </c>
      <c r="H25" s="27"/>
    </row>
    <row r="26" spans="1:8" ht="37.5">
      <c r="A26" s="37" t="s">
        <v>43</v>
      </c>
      <c r="B26" s="33" t="s">
        <v>8</v>
      </c>
      <c r="C26" s="33" t="s">
        <v>9</v>
      </c>
      <c r="D26" s="117" t="s">
        <v>47</v>
      </c>
      <c r="E26" s="117" t="s">
        <v>47</v>
      </c>
      <c r="F26" s="36">
        <v>241.6</v>
      </c>
      <c r="G26" s="35">
        <v>100</v>
      </c>
      <c r="H26" s="27"/>
    </row>
    <row r="27" spans="1:8" ht="19.5" thickBot="1">
      <c r="A27" s="37"/>
      <c r="B27" s="33"/>
      <c r="C27" s="33"/>
      <c r="D27" s="34"/>
      <c r="E27" s="34"/>
      <c r="F27" s="36"/>
      <c r="G27" s="35"/>
      <c r="H27" s="27"/>
    </row>
    <row r="28" spans="1:8" ht="19.5" customHeight="1" thickBot="1">
      <c r="A28" s="40" t="s">
        <v>36</v>
      </c>
      <c r="B28" s="41" t="s">
        <v>9</v>
      </c>
      <c r="C28" s="41"/>
      <c r="D28" s="42">
        <f>D29+D30</f>
        <v>115</v>
      </c>
      <c r="E28" s="42">
        <f>E29+E30</f>
        <v>98.6</v>
      </c>
      <c r="F28" s="42">
        <f>F29+F30</f>
        <v>98.6</v>
      </c>
      <c r="G28" s="84">
        <f>IF(E28&lt;&gt;0,F28/E28*100,0)</f>
        <v>100</v>
      </c>
      <c r="H28" s="27"/>
    </row>
    <row r="29" spans="1:8" ht="37.5">
      <c r="A29" s="63" t="s">
        <v>38</v>
      </c>
      <c r="B29" s="57" t="s">
        <v>9</v>
      </c>
      <c r="C29" s="57" t="s">
        <v>37</v>
      </c>
      <c r="D29" s="75">
        <v>15</v>
      </c>
      <c r="E29" s="75">
        <v>9</v>
      </c>
      <c r="F29" s="75">
        <v>9</v>
      </c>
      <c r="G29" s="26">
        <f>IF(E29&lt;&gt;0,F29/E29*100,0)</f>
        <v>100</v>
      </c>
      <c r="H29" s="27"/>
    </row>
    <row r="30" spans="1:8" ht="18.75">
      <c r="A30" s="45" t="s">
        <v>39</v>
      </c>
      <c r="B30" s="58" t="s">
        <v>9</v>
      </c>
      <c r="C30" s="58" t="s">
        <v>22</v>
      </c>
      <c r="D30" s="44">
        <v>100</v>
      </c>
      <c r="E30" s="44">
        <v>89.6</v>
      </c>
      <c r="F30" s="44">
        <v>89.6</v>
      </c>
      <c r="G30" s="29">
        <f>IF(E30&lt;&gt;0,F30/E30*100,0)</f>
        <v>100</v>
      </c>
      <c r="H30" s="27"/>
    </row>
    <row r="31" spans="1:9" ht="19.5" thickBot="1">
      <c r="A31" s="48"/>
      <c r="B31" s="76"/>
      <c r="C31" s="76"/>
      <c r="D31" s="47"/>
      <c r="E31" s="47"/>
      <c r="F31" s="47"/>
      <c r="G31" s="77"/>
      <c r="H31" s="27"/>
      <c r="I31" s="83"/>
    </row>
    <row r="32" spans="1:8" ht="19.5" thickBot="1">
      <c r="A32" s="40" t="s">
        <v>16</v>
      </c>
      <c r="B32" s="41" t="s">
        <v>11</v>
      </c>
      <c r="C32" s="78"/>
      <c r="D32" s="125">
        <f>D33+D34+D35</f>
        <v>1371.26</v>
      </c>
      <c r="E32" s="42">
        <f>E33+E34</f>
        <v>1424.3</v>
      </c>
      <c r="F32" s="42">
        <f>F33+F34</f>
        <v>1421.8</v>
      </c>
      <c r="G32" s="80">
        <f>IF(E32&lt;&gt;0,F32/E32*100,0)</f>
        <v>99.82447518079056</v>
      </c>
      <c r="H32" s="14"/>
    </row>
    <row r="33" spans="1:8" ht="18.75">
      <c r="A33" s="45" t="s">
        <v>40</v>
      </c>
      <c r="B33" s="58" t="s">
        <v>11</v>
      </c>
      <c r="C33" s="58" t="s">
        <v>37</v>
      </c>
      <c r="D33" s="44">
        <v>1308</v>
      </c>
      <c r="E33" s="62" t="s">
        <v>48</v>
      </c>
      <c r="F33" s="44">
        <v>1361.8</v>
      </c>
      <c r="G33" s="98">
        <f>IF(E33&lt;&gt;0,F33/E33*100,0)</f>
        <v>99.81675584548853</v>
      </c>
      <c r="H33" s="27"/>
    </row>
    <row r="34" spans="1:8" ht="18.75">
      <c r="A34" s="63" t="s">
        <v>18</v>
      </c>
      <c r="B34" s="97" t="s">
        <v>11</v>
      </c>
      <c r="C34" s="69" t="s">
        <v>13</v>
      </c>
      <c r="D34" s="99">
        <v>50</v>
      </c>
      <c r="E34" s="116">
        <v>60</v>
      </c>
      <c r="F34" s="99">
        <v>60</v>
      </c>
      <c r="G34" s="82">
        <f>IF(E34&lt;&gt;0,F34/E34*100,0)</f>
        <v>100</v>
      </c>
      <c r="H34" s="27"/>
    </row>
    <row r="35" spans="1:8" ht="19.5" thickBot="1">
      <c r="A35" s="48" t="s">
        <v>56</v>
      </c>
      <c r="B35" s="101" t="s">
        <v>11</v>
      </c>
      <c r="C35" s="76" t="s">
        <v>20</v>
      </c>
      <c r="D35" s="126">
        <v>13.26</v>
      </c>
      <c r="E35" s="102"/>
      <c r="F35" s="102"/>
      <c r="G35" s="103"/>
      <c r="H35" s="27"/>
    </row>
    <row r="36" spans="1:8" ht="19.5" thickBot="1">
      <c r="A36" s="49" t="s">
        <v>19</v>
      </c>
      <c r="B36" s="105" t="s">
        <v>20</v>
      </c>
      <c r="C36" s="107"/>
      <c r="D36" s="108">
        <f>D37+D38+D39</f>
        <v>2283.7</v>
      </c>
      <c r="E36" s="106">
        <f>E37+E38+E39</f>
        <v>3683.7</v>
      </c>
      <c r="F36" s="100">
        <f>F37+F38+F39</f>
        <v>3683.7</v>
      </c>
      <c r="G36" s="109">
        <f>IF(E36&lt;&gt;0,F36/E36*100,0)</f>
        <v>100</v>
      </c>
      <c r="H36" s="27"/>
    </row>
    <row r="37" spans="1:8" ht="18.75">
      <c r="A37" s="55" t="s">
        <v>27</v>
      </c>
      <c r="B37" s="57" t="s">
        <v>20</v>
      </c>
      <c r="C37" s="57" t="s">
        <v>6</v>
      </c>
      <c r="D37" s="104" t="s">
        <v>41</v>
      </c>
      <c r="E37" s="61" t="s">
        <v>41</v>
      </c>
      <c r="F37" s="60" t="s">
        <v>41</v>
      </c>
      <c r="G37" s="82">
        <v>0</v>
      </c>
      <c r="H37" s="27"/>
    </row>
    <row r="38" spans="1:8" ht="18.75">
      <c r="A38" s="55" t="s">
        <v>26</v>
      </c>
      <c r="B38" s="58" t="s">
        <v>20</v>
      </c>
      <c r="C38" s="58" t="s">
        <v>8</v>
      </c>
      <c r="D38" s="62" t="s">
        <v>57</v>
      </c>
      <c r="E38" s="62" t="s">
        <v>49</v>
      </c>
      <c r="F38" s="62" t="s">
        <v>49</v>
      </c>
      <c r="G38" s="46">
        <f>IF(E38&lt;&gt;0,F38/E38*100,0)</f>
        <v>100</v>
      </c>
      <c r="H38" s="27"/>
    </row>
    <row r="39" spans="1:7" ht="18.75">
      <c r="A39" s="56">
        <v>7</v>
      </c>
      <c r="B39" s="58" t="s">
        <v>20</v>
      </c>
      <c r="C39" s="58" t="s">
        <v>9</v>
      </c>
      <c r="D39" s="62" t="s">
        <v>58</v>
      </c>
      <c r="E39" s="62" t="s">
        <v>50</v>
      </c>
      <c r="F39" s="62" t="s">
        <v>50</v>
      </c>
      <c r="G39" s="46">
        <f>IF(E39&lt;&gt;0,F39/E39*100,0)</f>
        <v>100</v>
      </c>
    </row>
    <row r="40" spans="1:7" ht="19.5" thickBot="1">
      <c r="A40" s="37"/>
      <c r="B40" s="95"/>
      <c r="C40" s="51"/>
      <c r="D40" s="47"/>
      <c r="E40" s="47"/>
      <c r="F40" s="96"/>
      <c r="G40" s="35"/>
    </row>
    <row r="41" spans="1:8" ht="19.5" thickBot="1">
      <c r="A41" s="10" t="s">
        <v>30</v>
      </c>
      <c r="B41" s="110" t="s">
        <v>17</v>
      </c>
      <c r="C41" s="113"/>
      <c r="D41" s="42">
        <f>D42+D43</f>
        <v>30</v>
      </c>
      <c r="E41" s="108">
        <f>E42</f>
        <v>40.8</v>
      </c>
      <c r="F41" s="111">
        <f>F42+F43</f>
        <v>40.8</v>
      </c>
      <c r="G41" s="20">
        <f>IF(E41&lt;&gt;0,F41/E41*100,0)</f>
        <v>100</v>
      </c>
      <c r="H41" s="14"/>
    </row>
    <row r="42" spans="1:8" ht="18.75">
      <c r="A42" s="21" t="s">
        <v>21</v>
      </c>
      <c r="B42" s="23" t="s">
        <v>17</v>
      </c>
      <c r="C42" s="23" t="s">
        <v>6</v>
      </c>
      <c r="D42" s="112">
        <v>30</v>
      </c>
      <c r="E42" s="112">
        <v>40.8</v>
      </c>
      <c r="F42" s="32">
        <v>40.8</v>
      </c>
      <c r="G42" s="26">
        <f>IF(E42&lt;&gt;0,F42/E42*100,0)</f>
        <v>100</v>
      </c>
      <c r="H42" s="38"/>
    </row>
    <row r="43" spans="1:8" ht="18.75">
      <c r="A43" s="59" t="s">
        <v>31</v>
      </c>
      <c r="B43" s="50" t="s">
        <v>17</v>
      </c>
      <c r="C43" s="50" t="s">
        <v>11</v>
      </c>
      <c r="D43" s="34">
        <v>0</v>
      </c>
      <c r="E43" s="34">
        <v>0</v>
      </c>
      <c r="F43" s="36">
        <v>0</v>
      </c>
      <c r="G43" s="26">
        <f>IF(E43&lt;&gt;0,F43/E43*100,0)</f>
        <v>0</v>
      </c>
      <c r="H43" s="38"/>
    </row>
    <row r="44" spans="1:8" ht="19.5" thickBot="1">
      <c r="A44" s="39"/>
      <c r="B44" s="33"/>
      <c r="C44" s="33"/>
      <c r="D44" s="34"/>
      <c r="E44" s="34"/>
      <c r="F44" s="36"/>
      <c r="G44" s="35"/>
      <c r="H44" s="18"/>
    </row>
    <row r="45" spans="1:8" ht="19.5" thickBot="1">
      <c r="A45" s="40" t="s">
        <v>23</v>
      </c>
      <c r="B45" s="43">
        <v>10</v>
      </c>
      <c r="C45" s="41"/>
      <c r="D45" s="42">
        <f>D46</f>
        <v>314.2</v>
      </c>
      <c r="E45" s="42">
        <f>E46+E47</f>
        <v>350.7</v>
      </c>
      <c r="F45" s="79">
        <f>F46+F47</f>
        <v>350.7</v>
      </c>
      <c r="G45" s="20">
        <f>IF(E45&lt;&gt;0,F45/E45*100,0)</f>
        <v>100</v>
      </c>
      <c r="H45" s="18"/>
    </row>
    <row r="46" spans="1:8" ht="19.5" thickBot="1">
      <c r="A46" s="63" t="s">
        <v>35</v>
      </c>
      <c r="B46" s="64">
        <v>10</v>
      </c>
      <c r="C46" s="65" t="s">
        <v>6</v>
      </c>
      <c r="D46" s="67">
        <v>314.2</v>
      </c>
      <c r="E46" s="67">
        <v>237.7</v>
      </c>
      <c r="F46" s="66">
        <v>237.7</v>
      </c>
      <c r="G46" s="20">
        <f>IF(E46&lt;&gt;0,F46/E46*100,0)</f>
        <v>100</v>
      </c>
      <c r="H46" s="18"/>
    </row>
    <row r="47" spans="1:7" ht="19.5" thickBot="1">
      <c r="A47" s="51"/>
      <c r="B47" s="124">
        <v>10</v>
      </c>
      <c r="C47" s="76" t="s">
        <v>9</v>
      </c>
      <c r="D47" s="51"/>
      <c r="E47" s="51">
        <v>113</v>
      </c>
      <c r="F47" s="51">
        <v>113</v>
      </c>
      <c r="G47" s="123">
        <f>IF(E47&lt;&gt;0,F47/E47*100,0)</f>
        <v>100</v>
      </c>
    </row>
    <row r="48" spans="1:7" ht="19.5" thickBot="1">
      <c r="A48" s="53" t="s">
        <v>33</v>
      </c>
      <c r="B48" s="71">
        <v>11</v>
      </c>
      <c r="C48" s="71" t="s">
        <v>32</v>
      </c>
      <c r="D48" s="42">
        <f>D49+D50</f>
        <v>230</v>
      </c>
      <c r="E48" s="42">
        <f>E49+E50</f>
        <v>241.3</v>
      </c>
      <c r="F48" s="79">
        <f>F49</f>
        <v>241.3</v>
      </c>
      <c r="G48" s="20">
        <f>IF(E48&lt;&gt;0,F48/E48*100,0)</f>
        <v>100</v>
      </c>
    </row>
    <row r="49" spans="1:7" ht="19.5" thickBot="1">
      <c r="A49" s="52" t="s">
        <v>34</v>
      </c>
      <c r="B49" s="57" t="s">
        <v>28</v>
      </c>
      <c r="C49" s="57" t="s">
        <v>6</v>
      </c>
      <c r="D49" s="52">
        <v>230</v>
      </c>
      <c r="E49" s="52">
        <v>241.3</v>
      </c>
      <c r="F49" s="87">
        <v>241.3</v>
      </c>
      <c r="G49" s="20">
        <f>IF(E49&lt;&gt;0,F49/E49*100,0)</f>
        <v>100</v>
      </c>
    </row>
    <row r="50" spans="1:7" ht="19.5" thickBot="1">
      <c r="A50" s="68"/>
      <c r="B50" s="69"/>
      <c r="C50" s="69"/>
      <c r="D50" s="68"/>
      <c r="E50" s="68"/>
      <c r="F50" s="68"/>
      <c r="G50" s="70"/>
    </row>
    <row r="51" spans="1:7" ht="38.25" thickBot="1">
      <c r="A51" s="72" t="s">
        <v>51</v>
      </c>
      <c r="B51" s="54" t="s">
        <v>15</v>
      </c>
      <c r="C51" s="54" t="s">
        <v>32</v>
      </c>
      <c r="D51" s="125">
        <f>D52</f>
        <v>73.4</v>
      </c>
      <c r="E51" s="125">
        <f>E52</f>
        <v>73.4</v>
      </c>
      <c r="F51" s="125" t="str">
        <f>F52</f>
        <v>73,4</v>
      </c>
      <c r="G51" s="20">
        <f>IF(E51&lt;&gt;0,F51/E51*100,0)</f>
        <v>100</v>
      </c>
    </row>
    <row r="52" spans="1:7" ht="19.5" thickBot="1">
      <c r="A52" s="72" t="s">
        <v>52</v>
      </c>
      <c r="B52" s="73">
        <v>14</v>
      </c>
      <c r="C52" s="74" t="s">
        <v>9</v>
      </c>
      <c r="D52" s="81">
        <v>73.4</v>
      </c>
      <c r="E52" s="114">
        <v>73.4</v>
      </c>
      <c r="F52" s="104" t="s">
        <v>53</v>
      </c>
      <c r="G52" s="115">
        <f>IF(E52&lt;&gt;0,F52/E52*100,0)</f>
        <v>100</v>
      </c>
    </row>
    <row r="53" spans="1:6" ht="18.75">
      <c r="A53" s="1"/>
      <c r="B53" s="1"/>
      <c r="C53" s="1"/>
      <c r="D53" s="1"/>
      <c r="E53" s="1"/>
      <c r="F53" s="1"/>
    </row>
    <row r="54" spans="1:6" ht="18.75">
      <c r="A54" s="1"/>
      <c r="B54" s="1"/>
      <c r="C54" s="1"/>
      <c r="D54" s="1"/>
      <c r="E54" s="1"/>
      <c r="F54" s="1"/>
    </row>
    <row r="55" spans="1:6" ht="18.75">
      <c r="A55" s="1"/>
      <c r="B55" s="1"/>
      <c r="C55" s="1"/>
      <c r="D55" s="1"/>
      <c r="E55" s="1"/>
      <c r="F55" s="1"/>
    </row>
  </sheetData>
  <sheetProtection/>
  <mergeCells count="3">
    <mergeCell ref="A11:D11"/>
    <mergeCell ref="D3:G3"/>
    <mergeCell ref="D4:F4"/>
  </mergeCells>
  <printOptions/>
  <pageMargins left="0.39375" right="0.39375" top="0.39375" bottom="0.39375" header="0.5118055555555556" footer="0.5118055555555556"/>
  <pageSetup fitToHeight="100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ALFA</cp:lastModifiedBy>
  <cp:lastPrinted>2022-03-31T07:24:04Z</cp:lastPrinted>
  <dcterms:created xsi:type="dcterms:W3CDTF">2017-03-28T08:31:49Z</dcterms:created>
  <dcterms:modified xsi:type="dcterms:W3CDTF">2022-05-16T13:16:00Z</dcterms:modified>
  <cp:category/>
  <cp:version/>
  <cp:contentType/>
  <cp:contentStatus/>
</cp:coreProperties>
</file>